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0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<sst xmlns="http://schemas.openxmlformats.org/spreadsheetml/2006/main" count="242" uniqueCount="42">
  <si>
    <t>laatkoers</t>
  </si>
  <si>
    <t>theoretische</t>
  </si>
  <si>
    <t>waarde</t>
  </si>
  <si>
    <t>koers</t>
  </si>
  <si>
    <t>aandeel</t>
  </si>
  <si>
    <t xml:space="preserve"> </t>
  </si>
  <si>
    <t xml:space="preserve">verschil </t>
  </si>
  <si>
    <t>in %</t>
  </si>
  <si>
    <t>Stoploss</t>
  </si>
  <si>
    <t>niveau</t>
  </si>
  <si>
    <t>Financierings-</t>
  </si>
  <si>
    <t>Turbo's long en turbo's long XL, prijsverschillen</t>
  </si>
  <si>
    <t>ADYEN          Binck turbo XL long</t>
  </si>
  <si>
    <t>ADYEN          Binck turbo long</t>
  </si>
  <si>
    <t>ADYEN         Binck turbo XL long</t>
  </si>
  <si>
    <t>ADYEN         Binck turbo long</t>
  </si>
  <si>
    <t>AHOLD-DELH Binck turbo XL long</t>
  </si>
  <si>
    <t>AHOLD-DELH      Binck turbo long</t>
  </si>
  <si>
    <t>ASML     Binck turbo XL long</t>
  </si>
  <si>
    <t>ASML     Binck turbo long</t>
  </si>
  <si>
    <t>GALAPAGOS Binck turbo XL long</t>
  </si>
  <si>
    <t>GALAPAGOS Binck turbo long</t>
  </si>
  <si>
    <t>ROYALDUTCH Binck turbo XL long</t>
  </si>
  <si>
    <t>ROYALDUTCHBinck turbo XL long</t>
  </si>
  <si>
    <t>ROYAL DUTCH     Binck turbo long</t>
  </si>
  <si>
    <t>ROYALDUTCH     Binck turbo long</t>
  </si>
  <si>
    <t>ALPHABET C  Binck turbo XL long</t>
  </si>
  <si>
    <t>ALPHABET C  Binck turbo long</t>
  </si>
  <si>
    <t>AMAZON  Binck turbo XL long</t>
  </si>
  <si>
    <t>AMAZON  Binck turbo long</t>
  </si>
  <si>
    <t>APPLE   Binck turbo XL long</t>
  </si>
  <si>
    <t>APPLE   Binck turbo long</t>
  </si>
  <si>
    <t>APPLE  Binck turbo XL long</t>
  </si>
  <si>
    <t>APPLE  Binck turbo long</t>
  </si>
  <si>
    <t>NETFLIX  Binck turbo XL long</t>
  </si>
  <si>
    <t>NETFLIX  Binck turbo long</t>
  </si>
  <si>
    <t>NVIDIA Binck turbo XL long</t>
  </si>
  <si>
    <t>NVIDIA Binck turbo long</t>
  </si>
  <si>
    <t>STARBUCKS  Binck turbo XL long</t>
  </si>
  <si>
    <t>STARBUCKS  Binck turbo long</t>
  </si>
  <si>
    <t>ING GROEP Binck turbo XL long</t>
  </si>
  <si>
    <t>ING GROEP Binck turbo long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</si>
</sst>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"/>
  </numFmts>
  <fonts count="4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C1" sqref="C1"/>
    </sheetView>
  </sheetViews>
  <sheetFormatPr defaultColWidth="9.140625" defaultRowHeight="12.75"/>
  <cols>
    <col min="1" max="1" width="24.00390625" style="0" customWidth="1"/>
    <col min="2" max="2" width="7.57421875" style="1" customWidth="1"/>
    <col min="3" max="3" width="10.57421875" style="1" customWidth="1"/>
    <col min="4" max="6" width="7.57421875" style="1" customWidth="1"/>
    <col min="7" max="7" width="9.421875" style="1" customWidth="1"/>
  </cols>
  <sheetData>
    <row r="1" ht="23.25">
      <c r="A1" s="2" t="s">
        <v>11</v>
      </c>
    </row>
    <row r="2" ht="12" customHeight="1"/>
    <row r="3" spans="1:8" ht="12" customHeight="1">
      <c r="A3" s="3"/>
      <c r="B3" s="4" t="s">
        <v>8</v>
      </c>
      <c r="C3" s="4" t="s">
        <v>10</v>
      </c>
      <c r="D3" s="4" t="s">
        <v>3</v>
      </c>
      <c r="E3" s="4" t="s">
        <v>0</v>
      </c>
      <c r="F3" s="4" t="s">
        <v>6</v>
      </c>
      <c r="G3" s="4" t="s">
        <v>1</v>
      </c>
      <c r="H3" s="4" t="s">
        <v>6</v>
      </c>
    </row>
    <row r="4" spans="1:8" ht="12" customHeight="1">
      <c r="A4" s="3"/>
      <c r="B4" s="8" t="s">
        <v>9</v>
      </c>
      <c r="C4" s="8" t="s">
        <v>9</v>
      </c>
      <c r="D4" s="8" t="s">
        <v>4</v>
      </c>
      <c r="E4" s="8"/>
      <c r="F4" s="8" t="s">
        <v>7</v>
      </c>
      <c r="G4" s="8" t="s">
        <v>2</v>
      </c>
      <c r="H4" s="8" t="s">
        <v>7</v>
      </c>
    </row>
    <row r="5" spans="1:8" ht="12" customHeight="1">
      <c r="A5" s="3"/>
      <c r="B5" s="4"/>
      <c r="C5" s="4"/>
      <c r="D5" s="4"/>
      <c r="E5" s="4"/>
      <c r="F5" s="4"/>
      <c r="G5" s="4"/>
      <c r="H5" s="4"/>
    </row>
    <row r="6" spans="1:8" ht="12" customHeight="1">
      <c r="A6" s="3" t="s">
        <v>12</v>
      </c>
      <c r="B6" s="4">
        <v>621.79</v>
      </c>
      <c r="C6" s="4">
        <v>621.79</v>
      </c>
      <c r="D6" s="5">
        <v>717.4</v>
      </c>
      <c r="E6" s="4">
        <v>1.092</v>
      </c>
      <c r="F6" s="4"/>
      <c r="G6" s="7">
        <f>(D6-C6)/100</f>
        <v>0.9561000000000002</v>
      </c>
      <c r="H6" s="6">
        <f>E6/G6*100-100</f>
        <v>14.21399435205521</v>
      </c>
    </row>
    <row r="7" spans="1:8" ht="12" customHeight="1">
      <c r="A7" s="3" t="s">
        <v>13</v>
      </c>
      <c r="B7" s="4">
        <v>622.08</v>
      </c>
      <c r="C7" s="5">
        <v>576</v>
      </c>
      <c r="D7" s="5">
        <v>717.4</v>
      </c>
      <c r="E7" s="7">
        <v>1.46</v>
      </c>
      <c r="F7" s="6">
        <f>E6/E7*100-100</f>
        <v>-25.20547945205479</v>
      </c>
      <c r="G7" s="4">
        <f>(D7-C7)/100</f>
        <v>1.4139999999999997</v>
      </c>
      <c r="H7" s="6">
        <f>E7/G7*100-100</f>
        <v>3.2531824611032647</v>
      </c>
    </row>
    <row r="8" spans="1:8" ht="12" customHeight="1">
      <c r="A8" s="3"/>
      <c r="B8" s="4"/>
      <c r="C8" s="4"/>
      <c r="D8" s="5"/>
      <c r="E8" s="4"/>
      <c r="F8" s="4"/>
      <c r="G8" s="4" t="s">
        <v>5</v>
      </c>
      <c r="H8" s="6" t="s">
        <v>5</v>
      </c>
    </row>
    <row r="9" spans="1:8" ht="12" customHeight="1">
      <c r="A9" s="3" t="s">
        <v>14</v>
      </c>
      <c r="B9" s="4">
        <v>631.82</v>
      </c>
      <c r="C9" s="4">
        <v>631.82</v>
      </c>
      <c r="D9" s="5">
        <v>717.4</v>
      </c>
      <c r="E9" s="4">
        <v>0.991</v>
      </c>
      <c r="F9" s="6" t="s">
        <v>5</v>
      </c>
      <c r="G9" s="7">
        <f>(D9-C9)/100</f>
        <v>0.8557999999999992</v>
      </c>
      <c r="H9" s="6">
        <f>E9/G9*100-100</f>
        <v>15.79808366440767</v>
      </c>
    </row>
    <row r="10" spans="1:8" ht="12" customHeight="1">
      <c r="A10" s="3" t="s">
        <v>15</v>
      </c>
      <c r="B10" s="5">
        <v>632.9</v>
      </c>
      <c r="C10" s="4">
        <v>586.02</v>
      </c>
      <c r="D10" s="5">
        <v>717.4</v>
      </c>
      <c r="E10" s="4">
        <v>1.358</v>
      </c>
      <c r="F10" s="6">
        <f>E9/E10*100-100</f>
        <v>-27.025036818851262</v>
      </c>
      <c r="G10" s="7">
        <f>(D10-C10)/100</f>
        <v>1.3137999999999999</v>
      </c>
      <c r="H10" s="6">
        <f>E10/G10*100-100</f>
        <v>3.3642868016441128</v>
      </c>
    </row>
    <row r="11" ht="12" customHeight="1"/>
    <row r="12" spans="1:8" ht="12" customHeight="1">
      <c r="A12" s="3"/>
      <c r="B12" s="4" t="s">
        <v>8</v>
      </c>
      <c r="C12" s="4" t="s">
        <v>10</v>
      </c>
      <c r="D12" s="4" t="s">
        <v>3</v>
      </c>
      <c r="E12" s="4" t="s">
        <v>0</v>
      </c>
      <c r="F12" s="4" t="s">
        <v>6</v>
      </c>
      <c r="G12" s="4" t="s">
        <v>1</v>
      </c>
      <c r="H12" s="4" t="s">
        <v>6</v>
      </c>
    </row>
    <row r="13" spans="1:8" ht="12" customHeight="1">
      <c r="A13" s="3"/>
      <c r="B13" s="8" t="s">
        <v>9</v>
      </c>
      <c r="C13" s="8" t="s">
        <v>9</v>
      </c>
      <c r="D13" s="8" t="s">
        <v>4</v>
      </c>
      <c r="E13" s="8"/>
      <c r="F13" s="8" t="s">
        <v>7</v>
      </c>
      <c r="G13" s="8" t="s">
        <v>2</v>
      </c>
      <c r="H13" s="8" t="s">
        <v>7</v>
      </c>
    </row>
    <row r="14" spans="1:8" ht="12" customHeight="1">
      <c r="A14" s="3"/>
      <c r="B14" s="4"/>
      <c r="C14" s="4"/>
      <c r="D14" s="4"/>
      <c r="E14" s="4"/>
      <c r="F14" s="4"/>
      <c r="G14" s="4"/>
      <c r="H14" s="4"/>
    </row>
    <row r="15" spans="1:8" ht="12" customHeight="1">
      <c r="A15" s="3" t="s">
        <v>16</v>
      </c>
      <c r="B15" s="4">
        <v>15.99</v>
      </c>
      <c r="C15" s="4">
        <v>15.99</v>
      </c>
      <c r="D15" s="5">
        <v>21.315</v>
      </c>
      <c r="E15" s="4">
        <v>5.528</v>
      </c>
      <c r="F15" s="4"/>
      <c r="G15" s="7">
        <f>(D15-C15)</f>
        <v>5.325000000000001</v>
      </c>
      <c r="H15" s="6">
        <f>E15/G15*100-100</f>
        <v>3.8122065727699237</v>
      </c>
    </row>
    <row r="16" spans="1:8" ht="12" customHeight="1">
      <c r="A16" s="3" t="s">
        <v>17</v>
      </c>
      <c r="B16" s="4">
        <v>15.98</v>
      </c>
      <c r="C16" s="4">
        <v>15.22</v>
      </c>
      <c r="D16" s="5">
        <v>21.315</v>
      </c>
      <c r="E16" s="7">
        <v>6.14</v>
      </c>
      <c r="F16" s="6">
        <f>E15/E16*100-100</f>
        <v>-9.967426710097726</v>
      </c>
      <c r="G16" s="7">
        <f>(D16-C16)</f>
        <v>6.095000000000001</v>
      </c>
      <c r="H16" s="6">
        <f>E16/G16*100-100</f>
        <v>0.7383100902378885</v>
      </c>
    </row>
    <row r="17" spans="1:8" ht="12" customHeight="1">
      <c r="A17" s="3"/>
      <c r="B17" s="4"/>
      <c r="C17" s="4"/>
      <c r="D17" s="5"/>
      <c r="E17" s="4"/>
      <c r="F17" s="4"/>
      <c r="G17" s="7" t="s">
        <v>5</v>
      </c>
      <c r="H17" s="6" t="s">
        <v>5</v>
      </c>
    </row>
    <row r="18" spans="1:8" ht="12" customHeight="1">
      <c r="A18" s="3" t="s">
        <v>16</v>
      </c>
      <c r="B18" s="5">
        <v>18.1</v>
      </c>
      <c r="C18" s="5">
        <v>18.1</v>
      </c>
      <c r="D18" s="5">
        <v>21.315</v>
      </c>
      <c r="E18" s="4">
        <v>3.409</v>
      </c>
      <c r="F18" s="6" t="s">
        <v>5</v>
      </c>
      <c r="G18" s="7">
        <f>(D18-C18)</f>
        <v>3.215</v>
      </c>
      <c r="H18" s="6">
        <f>E18/G18*100-100</f>
        <v>6.03421461897355</v>
      </c>
    </row>
    <row r="19" spans="1:10" ht="12" customHeight="1">
      <c r="A19" s="3" t="s">
        <v>17</v>
      </c>
      <c r="B19" s="4">
        <v>18.04</v>
      </c>
      <c r="C19" s="4">
        <v>17.19</v>
      </c>
      <c r="D19" s="5">
        <v>21.315</v>
      </c>
      <c r="E19" s="4">
        <v>4.172</v>
      </c>
      <c r="F19" s="6">
        <f>E18/E19*100-100</f>
        <v>-18.28859060402685</v>
      </c>
      <c r="G19" s="7">
        <f>(D19-C19)</f>
        <v>4.125</v>
      </c>
      <c r="H19" s="6">
        <f>E19/G19*100-100</f>
        <v>1.1393939393939263</v>
      </c>
      <c r="J19" t="s">
        <v>5</v>
      </c>
    </row>
    <row r="20" spans="1:8" ht="12" customHeight="1">
      <c r="A20" s="3"/>
      <c r="B20" s="4"/>
      <c r="C20" s="4"/>
      <c r="D20" s="5"/>
      <c r="E20" s="4"/>
      <c r="F20" s="6"/>
      <c r="G20" s="7"/>
      <c r="H20" s="6"/>
    </row>
    <row r="21" spans="1:8" ht="12" customHeight="1">
      <c r="A21" s="3"/>
      <c r="B21" s="4" t="s">
        <v>8</v>
      </c>
      <c r="C21" s="4" t="s">
        <v>10</v>
      </c>
      <c r="D21" s="4" t="s">
        <v>3</v>
      </c>
      <c r="E21" s="4" t="s">
        <v>0</v>
      </c>
      <c r="F21" s="4" t="s">
        <v>6</v>
      </c>
      <c r="G21" s="4" t="s">
        <v>1</v>
      </c>
      <c r="H21" s="4" t="s">
        <v>6</v>
      </c>
    </row>
    <row r="22" spans="1:8" ht="12" customHeight="1">
      <c r="A22" s="3"/>
      <c r="B22" s="8" t="s">
        <v>9</v>
      </c>
      <c r="C22" s="8" t="s">
        <v>9</v>
      </c>
      <c r="D22" s="8" t="s">
        <v>4</v>
      </c>
      <c r="E22" s="8"/>
      <c r="F22" s="8" t="s">
        <v>7</v>
      </c>
      <c r="G22" s="8" t="s">
        <v>2</v>
      </c>
      <c r="H22" s="8" t="s">
        <v>7</v>
      </c>
    </row>
    <row r="23" spans="1:8" ht="12" customHeight="1">
      <c r="A23" s="3"/>
      <c r="B23" s="4"/>
      <c r="C23" s="4"/>
      <c r="D23" s="4"/>
      <c r="E23" s="4"/>
      <c r="F23" s="4"/>
      <c r="G23" s="4"/>
      <c r="H23" s="4"/>
    </row>
    <row r="24" spans="1:8" ht="12" customHeight="1">
      <c r="A24" s="3" t="s">
        <v>18</v>
      </c>
      <c r="B24" s="4">
        <v>155.33</v>
      </c>
      <c r="C24" s="4">
        <v>155.33</v>
      </c>
      <c r="D24" s="5">
        <v>185.28</v>
      </c>
      <c r="E24" s="4">
        <v>3.095</v>
      </c>
      <c r="F24" s="4"/>
      <c r="G24" s="4">
        <f>(D24-C24)/10</f>
        <v>2.9949999999999988</v>
      </c>
      <c r="H24" s="6">
        <f>E24/G24*100-100</f>
        <v>3.3388981636060606</v>
      </c>
    </row>
    <row r="25" spans="1:8" ht="12" customHeight="1">
      <c r="A25" s="3" t="s">
        <v>19</v>
      </c>
      <c r="B25" s="4">
        <v>155.68</v>
      </c>
      <c r="C25" s="4">
        <v>148.26</v>
      </c>
      <c r="D25" s="5">
        <v>185.28</v>
      </c>
      <c r="E25" s="4">
        <v>3.729</v>
      </c>
      <c r="F25" s="6">
        <f>E24/E25*100-100</f>
        <v>-17.001877178868327</v>
      </c>
      <c r="G25" s="4">
        <f>(D25-C25)/10</f>
        <v>3.702000000000001</v>
      </c>
      <c r="H25" s="6">
        <f>E25/G25*100-100</f>
        <v>0.7293354943273584</v>
      </c>
    </row>
    <row r="26" spans="1:8" ht="12" customHeight="1">
      <c r="A26" s="3"/>
      <c r="B26" s="4"/>
      <c r="C26" s="4"/>
      <c r="D26" s="5"/>
      <c r="E26" s="4"/>
      <c r="F26" s="4"/>
      <c r="G26" s="4" t="s">
        <v>5</v>
      </c>
      <c r="H26" s="6" t="s">
        <v>5</v>
      </c>
    </row>
    <row r="27" spans="1:8" ht="12" customHeight="1">
      <c r="A27" s="3" t="s">
        <v>18</v>
      </c>
      <c r="B27" s="4">
        <v>159.93</v>
      </c>
      <c r="C27" s="4">
        <v>159.93</v>
      </c>
      <c r="D27" s="5">
        <v>185.28</v>
      </c>
      <c r="E27" s="4">
        <v>2.627</v>
      </c>
      <c r="F27" s="6" t="s">
        <v>5</v>
      </c>
      <c r="G27" s="4">
        <f>(D27-C27)/10</f>
        <v>2.5349999999999993</v>
      </c>
      <c r="H27" s="6">
        <f>E27/G27*100-100</f>
        <v>3.629191321499036</v>
      </c>
    </row>
    <row r="28" spans="1:8" ht="12" customHeight="1">
      <c r="A28" s="3" t="s">
        <v>19</v>
      </c>
      <c r="B28" s="4">
        <v>159.86</v>
      </c>
      <c r="C28" s="4">
        <v>152.25</v>
      </c>
      <c r="D28" s="5">
        <v>185.28</v>
      </c>
      <c r="E28" s="4">
        <v>3.306</v>
      </c>
      <c r="F28" s="6">
        <f>E27/E28*100-100</f>
        <v>-20.53841500302481</v>
      </c>
      <c r="G28" s="4">
        <f>(D28-C28)/10</f>
        <v>3.303</v>
      </c>
      <c r="H28" s="6">
        <f>E28/G28*100-100</f>
        <v>0.09082652134424052</v>
      </c>
    </row>
    <row r="29" ht="12" customHeight="1"/>
    <row r="30" spans="1:8" ht="12" customHeight="1">
      <c r="A30" s="3"/>
      <c r="B30" s="4" t="s">
        <v>8</v>
      </c>
      <c r="C30" s="4" t="s">
        <v>10</v>
      </c>
      <c r="D30" s="4" t="s">
        <v>3</v>
      </c>
      <c r="E30" s="4" t="s">
        <v>0</v>
      </c>
      <c r="F30" s="4" t="s">
        <v>6</v>
      </c>
      <c r="G30" s="4" t="s">
        <v>1</v>
      </c>
      <c r="H30" s="4" t="s">
        <v>6</v>
      </c>
    </row>
    <row r="31" spans="1:8" ht="12" customHeight="1">
      <c r="A31" s="3"/>
      <c r="B31" s="8" t="s">
        <v>9</v>
      </c>
      <c r="C31" s="8" t="s">
        <v>9</v>
      </c>
      <c r="D31" s="8" t="s">
        <v>4</v>
      </c>
      <c r="E31" s="8"/>
      <c r="F31" s="8" t="s">
        <v>7</v>
      </c>
      <c r="G31" s="8" t="s">
        <v>2</v>
      </c>
      <c r="H31" s="8" t="s">
        <v>7</v>
      </c>
    </row>
    <row r="32" spans="1:8" ht="12" customHeight="1">
      <c r="A32" s="3"/>
      <c r="B32" s="4"/>
      <c r="C32" s="4"/>
      <c r="D32" s="4"/>
      <c r="E32" s="4"/>
      <c r="F32" s="4"/>
      <c r="G32" s="4"/>
      <c r="H32" s="4"/>
    </row>
    <row r="33" spans="1:8" ht="12" customHeight="1">
      <c r="A33" s="3" t="s">
        <v>20</v>
      </c>
      <c r="B33" s="4">
        <v>80.14</v>
      </c>
      <c r="C33" s="4">
        <v>80.14</v>
      </c>
      <c r="D33" s="5">
        <v>101</v>
      </c>
      <c r="E33" s="4">
        <v>2.284</v>
      </c>
      <c r="F33" s="4"/>
      <c r="G33" s="4">
        <f>(D33-C33)/10</f>
        <v>2.086</v>
      </c>
      <c r="H33" s="6">
        <f>E33/G33*100-100</f>
        <v>9.49185043144773</v>
      </c>
    </row>
    <row r="34" spans="1:8" ht="12" customHeight="1">
      <c r="A34" s="3" t="s">
        <v>21</v>
      </c>
      <c r="B34" s="5">
        <v>80.4</v>
      </c>
      <c r="C34" s="4">
        <v>73.09</v>
      </c>
      <c r="D34" s="5">
        <v>101</v>
      </c>
      <c r="E34" s="4">
        <v>2.844</v>
      </c>
      <c r="F34" s="6">
        <f>E33/E34*100-100</f>
        <v>-19.690576652601976</v>
      </c>
      <c r="G34" s="4">
        <f>(D34-C34)/10</f>
        <v>2.7909999999999995</v>
      </c>
      <c r="H34" s="6">
        <f>E34/G34*100-100</f>
        <v>1.8989609458975423</v>
      </c>
    </row>
    <row r="35" spans="1:8" ht="12" customHeight="1">
      <c r="A35" s="3"/>
      <c r="B35" s="5"/>
      <c r="C35" s="4"/>
      <c r="D35" s="5"/>
      <c r="E35" s="4"/>
      <c r="F35" s="4"/>
      <c r="G35" s="4" t="s">
        <v>5</v>
      </c>
      <c r="H35" s="6" t="s">
        <v>5</v>
      </c>
    </row>
    <row r="36" spans="1:8" ht="12" customHeight="1">
      <c r="A36" s="3" t="s">
        <v>20</v>
      </c>
      <c r="B36" s="5">
        <v>83.64</v>
      </c>
      <c r="C36" s="4">
        <v>83.64</v>
      </c>
      <c r="D36" s="5">
        <v>101</v>
      </c>
      <c r="E36" s="4">
        <v>1.916</v>
      </c>
      <c r="F36" s="6" t="s">
        <v>5</v>
      </c>
      <c r="G36" s="4">
        <f>(D36-C36)/10</f>
        <v>1.736</v>
      </c>
      <c r="H36" s="6">
        <f>E36/G36*100-100</f>
        <v>10.368663594470036</v>
      </c>
    </row>
    <row r="37" spans="1:8" ht="12" customHeight="1">
      <c r="A37" s="3" t="s">
        <v>21</v>
      </c>
      <c r="B37" s="5">
        <v>83.7</v>
      </c>
      <c r="C37" s="4">
        <v>76.09</v>
      </c>
      <c r="D37" s="5">
        <v>101</v>
      </c>
      <c r="E37" s="4">
        <v>2.526</v>
      </c>
      <c r="F37" s="6">
        <f>E36/E37*100-100</f>
        <v>-24.148851939825818</v>
      </c>
      <c r="G37" s="4">
        <f>(D37-C37)/10</f>
        <v>2.4909999999999997</v>
      </c>
      <c r="H37" s="6">
        <f>E37/G37*100-100</f>
        <v>1.4050582095544115</v>
      </c>
    </row>
    <row r="38" ht="12" customHeight="1"/>
    <row r="39" spans="1:8" ht="12" customHeight="1">
      <c r="A39" s="3"/>
      <c r="B39" s="4" t="s">
        <v>8</v>
      </c>
      <c r="C39" s="4" t="s">
        <v>10</v>
      </c>
      <c r="D39" s="4" t="s">
        <v>3</v>
      </c>
      <c r="E39" s="4" t="s">
        <v>0</v>
      </c>
      <c r="F39" s="4" t="s">
        <v>6</v>
      </c>
      <c r="G39" s="4" t="s">
        <v>1</v>
      </c>
      <c r="H39" s="4" t="s">
        <v>6</v>
      </c>
    </row>
    <row r="40" spans="1:8" ht="12" customHeight="1">
      <c r="A40" s="3"/>
      <c r="B40" s="8" t="s">
        <v>9</v>
      </c>
      <c r="C40" s="8" t="s">
        <v>9</v>
      </c>
      <c r="D40" s="8" t="s">
        <v>4</v>
      </c>
      <c r="E40" s="8"/>
      <c r="F40" s="8" t="s">
        <v>7</v>
      </c>
      <c r="G40" s="8" t="s">
        <v>2</v>
      </c>
      <c r="H40" s="8" t="s">
        <v>7</v>
      </c>
    </row>
    <row r="41" spans="1:8" ht="12" customHeight="1">
      <c r="A41" s="3"/>
      <c r="B41" s="4"/>
      <c r="C41" s="4"/>
      <c r="D41" s="4"/>
      <c r="E41" s="4"/>
      <c r="F41" s="4"/>
      <c r="G41" s="4"/>
      <c r="H41" s="4"/>
    </row>
    <row r="42" spans="1:8" ht="12" customHeight="1">
      <c r="A42" s="3" t="s">
        <v>40</v>
      </c>
      <c r="B42" s="4">
        <v>10.72</v>
      </c>
      <c r="C42" s="4">
        <v>10.72</v>
      </c>
      <c r="D42" s="5">
        <v>11.73</v>
      </c>
      <c r="E42" s="4">
        <v>1.133</v>
      </c>
      <c r="F42" s="4"/>
      <c r="G42" s="5">
        <f>(D42-C42)</f>
        <v>1.0099999999999998</v>
      </c>
      <c r="H42" s="6">
        <f>E42/G42*100-100</f>
        <v>12.178217821782212</v>
      </c>
    </row>
    <row r="43" spans="1:8" ht="12" customHeight="1">
      <c r="A43" s="3" t="s">
        <v>41</v>
      </c>
      <c r="B43" s="5">
        <v>10.92</v>
      </c>
      <c r="C43" s="4">
        <v>10.6</v>
      </c>
      <c r="D43" s="5">
        <v>11.73</v>
      </c>
      <c r="E43" s="4">
        <v>1.186</v>
      </c>
      <c r="F43" s="6">
        <f>E42/E43*100-100</f>
        <v>-4.468802698145026</v>
      </c>
      <c r="G43" s="5">
        <f>(D43-C43)</f>
        <v>1.1300000000000008</v>
      </c>
      <c r="H43" s="6">
        <f>E43/G43*100-100</f>
        <v>4.955752212389314</v>
      </c>
    </row>
    <row r="44" spans="1:8" ht="12" customHeight="1">
      <c r="A44" s="3"/>
      <c r="B44" s="5"/>
      <c r="C44" s="4"/>
      <c r="D44" s="5"/>
      <c r="E44" s="4"/>
      <c r="F44" s="4"/>
      <c r="G44" s="4" t="s">
        <v>5</v>
      </c>
      <c r="H44" s="6" t="s">
        <v>5</v>
      </c>
    </row>
    <row r="45" spans="1:8" ht="12" customHeight="1">
      <c r="A45" s="3" t="s">
        <v>40</v>
      </c>
      <c r="B45" s="5">
        <v>11.11</v>
      </c>
      <c r="C45" s="4">
        <v>11.11</v>
      </c>
      <c r="D45" s="5">
        <v>11.73</v>
      </c>
      <c r="E45" s="4">
        <v>0.744</v>
      </c>
      <c r="F45" s="6" t="s">
        <v>5</v>
      </c>
      <c r="G45" s="5">
        <f>(D45-C45)</f>
        <v>0.620000000000001</v>
      </c>
      <c r="H45" s="6">
        <f>E45/G45*100-100</f>
        <v>19.9999999999998</v>
      </c>
    </row>
    <row r="46" spans="1:8" ht="12" customHeight="1">
      <c r="A46" s="3" t="s">
        <v>41</v>
      </c>
      <c r="B46" s="5">
        <v>11.13</v>
      </c>
      <c r="C46" s="4">
        <v>10.8</v>
      </c>
      <c r="D46" s="5">
        <v>11.73</v>
      </c>
      <c r="E46" s="4">
        <v>0.986</v>
      </c>
      <c r="F46" s="6">
        <f>E45/E46*100-100</f>
        <v>-24.543610547667342</v>
      </c>
      <c r="G46" s="5">
        <f>(D46-C46)</f>
        <v>0.9299999999999997</v>
      </c>
      <c r="H46" s="6">
        <f>E46/G46*100-100</f>
        <v>6.021505376344123</v>
      </c>
    </row>
    <row r="47" ht="12" customHeight="1"/>
    <row r="48" spans="1:8" ht="12" customHeight="1">
      <c r="A48" s="3"/>
      <c r="B48" s="4" t="s">
        <v>8</v>
      </c>
      <c r="C48" s="4" t="s">
        <v>10</v>
      </c>
      <c r="D48" s="4" t="s">
        <v>3</v>
      </c>
      <c r="E48" s="4" t="s">
        <v>0</v>
      </c>
      <c r="F48" s="4" t="s">
        <v>6</v>
      </c>
      <c r="G48" s="4" t="s">
        <v>1</v>
      </c>
      <c r="H48" s="4" t="s">
        <v>6</v>
      </c>
    </row>
    <row r="49" spans="1:8" ht="12" customHeight="1">
      <c r="A49" s="3"/>
      <c r="B49" s="4" t="s">
        <v>9</v>
      </c>
      <c r="C49" s="4" t="s">
        <v>9</v>
      </c>
      <c r="D49" s="4" t="s">
        <v>4</v>
      </c>
      <c r="E49" s="4"/>
      <c r="F49" s="4" t="s">
        <v>7</v>
      </c>
      <c r="G49" s="4" t="s">
        <v>2</v>
      </c>
      <c r="H49" s="4" t="s">
        <v>7</v>
      </c>
    </row>
    <row r="50" spans="1:8" ht="12" customHeight="1">
      <c r="A50" s="3"/>
      <c r="B50" s="4"/>
      <c r="C50" s="4"/>
      <c r="D50" s="4"/>
      <c r="E50" s="4"/>
      <c r="F50" s="4"/>
      <c r="G50" s="4"/>
      <c r="H50" s="4"/>
    </row>
    <row r="51" spans="1:8" ht="12" customHeight="1">
      <c r="A51" s="3" t="s">
        <v>22</v>
      </c>
      <c r="B51" s="4">
        <v>24.31</v>
      </c>
      <c r="C51" s="4">
        <v>24.31</v>
      </c>
      <c r="D51" s="5">
        <v>28.675</v>
      </c>
      <c r="E51" s="4">
        <v>4.492</v>
      </c>
      <c r="F51" s="4"/>
      <c r="G51" s="7">
        <f>(D51-C51)</f>
        <v>4.365000000000002</v>
      </c>
      <c r="H51" s="6">
        <f>E51/G51*100-100</f>
        <v>2.909507445589867</v>
      </c>
    </row>
    <row r="52" spans="1:8" ht="12" customHeight="1">
      <c r="A52" s="3" t="s">
        <v>24</v>
      </c>
      <c r="B52" s="4">
        <v>24.26</v>
      </c>
      <c r="C52" s="4">
        <v>23.56</v>
      </c>
      <c r="D52" s="5">
        <v>28.675</v>
      </c>
      <c r="E52" s="4">
        <v>5.136</v>
      </c>
      <c r="F52" s="6">
        <f>E51/E52*100-100</f>
        <v>-12.53894080996885</v>
      </c>
      <c r="G52" s="7">
        <f>(D52-C52)</f>
        <v>5.115000000000002</v>
      </c>
      <c r="H52" s="6">
        <f>E52/G52*100-100</f>
        <v>0.4105571847506866</v>
      </c>
    </row>
    <row r="53" spans="1:8" ht="12" customHeight="1">
      <c r="A53" s="3"/>
      <c r="B53" s="4"/>
      <c r="C53" s="4"/>
      <c r="D53" s="5"/>
      <c r="E53" s="4"/>
      <c r="F53" s="4"/>
      <c r="G53" s="7" t="s">
        <v>5</v>
      </c>
      <c r="H53" s="6" t="s">
        <v>5</v>
      </c>
    </row>
    <row r="54" spans="1:8" ht="12" customHeight="1">
      <c r="A54" s="3" t="s">
        <v>23</v>
      </c>
      <c r="B54" s="5">
        <v>25.4</v>
      </c>
      <c r="C54" s="5">
        <v>25.4</v>
      </c>
      <c r="D54" s="5">
        <v>28.675</v>
      </c>
      <c r="E54" s="4">
        <v>3.436</v>
      </c>
      <c r="F54" s="6" t="s">
        <v>5</v>
      </c>
      <c r="G54" s="7">
        <f>(D54-C54)</f>
        <v>3.275000000000002</v>
      </c>
      <c r="H54" s="6">
        <f>E54/G54*100-100</f>
        <v>4.91603053435108</v>
      </c>
    </row>
    <row r="55" spans="1:8" ht="12.75">
      <c r="A55" s="3" t="s">
        <v>25</v>
      </c>
      <c r="B55" s="4">
        <v>25.27</v>
      </c>
      <c r="C55" s="4">
        <v>24.53</v>
      </c>
      <c r="D55" s="5">
        <v>28.675</v>
      </c>
      <c r="E55" s="4">
        <v>4.193</v>
      </c>
      <c r="F55" s="6">
        <f>E54/E55*100-100</f>
        <v>-18.053899356069635</v>
      </c>
      <c r="G55" s="7">
        <f>(D55-C55)</f>
        <v>4.145</v>
      </c>
      <c r="H55" s="6">
        <f>E55/G55*100-100</f>
        <v>1.1580217129071144</v>
      </c>
    </row>
    <row r="59" spans="1:8" ht="12.75">
      <c r="A59" s="3"/>
      <c r="B59" s="4" t="s">
        <v>8</v>
      </c>
      <c r="C59" s="4" t="s">
        <v>10</v>
      </c>
      <c r="D59" s="4" t="s">
        <v>3</v>
      </c>
      <c r="E59" s="4" t="s">
        <v>0</v>
      </c>
      <c r="F59" s="4" t="s">
        <v>6</v>
      </c>
      <c r="G59" s="4" t="s">
        <v>1</v>
      </c>
      <c r="H59" s="4" t="s">
        <v>6</v>
      </c>
    </row>
    <row r="60" spans="1:8" ht="12.75">
      <c r="A60" s="3"/>
      <c r="B60" s="8" t="s">
        <v>9</v>
      </c>
      <c r="C60" s="8" t="s">
        <v>9</v>
      </c>
      <c r="D60" s="8" t="s">
        <v>4</v>
      </c>
      <c r="E60" s="8"/>
      <c r="F60" s="8" t="s">
        <v>7</v>
      </c>
      <c r="G60" s="8" t="s">
        <v>2</v>
      </c>
      <c r="H60" s="8" t="s">
        <v>7</v>
      </c>
    </row>
    <row r="61" spans="1:8" ht="12.75">
      <c r="A61" s="3"/>
      <c r="B61" s="4"/>
      <c r="C61" s="4"/>
      <c r="D61" s="4"/>
      <c r="E61" s="4"/>
      <c r="F61" s="4"/>
      <c r="G61" s="4"/>
      <c r="H61" s="4"/>
    </row>
    <row r="62" spans="1:8" ht="12.75">
      <c r="A62" s="3" t="s">
        <v>26</v>
      </c>
      <c r="B62" s="5">
        <v>1041.4</v>
      </c>
      <c r="C62" s="5">
        <v>1041.4</v>
      </c>
      <c r="D62" s="5">
        <v>1255.33</v>
      </c>
      <c r="E62" s="4">
        <v>2.107</v>
      </c>
      <c r="F62" s="4"/>
      <c r="G62" s="7">
        <f>(D62-C62)/100*0.8973</f>
        <v>1.9195938899999982</v>
      </c>
      <c r="H62" s="6">
        <f>E62/G62*100-100</f>
        <v>9.762799880551938</v>
      </c>
    </row>
    <row r="63" spans="1:8" ht="12.75">
      <c r="A63" s="3" t="s">
        <v>27</v>
      </c>
      <c r="B63" s="4">
        <v>1037.35</v>
      </c>
      <c r="C63" s="4">
        <v>987.95</v>
      </c>
      <c r="D63" s="5">
        <v>1255.33</v>
      </c>
      <c r="E63" s="4">
        <v>2.506</v>
      </c>
      <c r="F63" s="6">
        <f>E62/E63*100-100</f>
        <v>-15.921787709497195</v>
      </c>
      <c r="G63" s="7">
        <f>(D63-C63)/100*0.8973</f>
        <v>2.3992007399999986</v>
      </c>
      <c r="H63" s="6">
        <f>E63/G63*100-100</f>
        <v>4.451451611339579</v>
      </c>
    </row>
    <row r="64" spans="1:8" ht="12.75">
      <c r="A64" s="3"/>
      <c r="B64" s="4"/>
      <c r="C64" s="4"/>
      <c r="D64" s="5"/>
      <c r="E64" s="4"/>
      <c r="F64" s="4"/>
      <c r="G64" s="7" t="s">
        <v>5</v>
      </c>
      <c r="H64" s="6" t="s">
        <v>5</v>
      </c>
    </row>
    <row r="65" spans="1:8" ht="12.75">
      <c r="A65" s="3" t="s">
        <v>26</v>
      </c>
      <c r="B65" s="4">
        <v>1087.78</v>
      </c>
      <c r="C65" s="4">
        <v>1087.78</v>
      </c>
      <c r="D65" s="5">
        <v>1255.33</v>
      </c>
      <c r="E65" s="7">
        <v>1.69</v>
      </c>
      <c r="F65" s="6" t="s">
        <v>5</v>
      </c>
      <c r="G65" s="7">
        <f>(D65-C65)/100*0.8973</f>
        <v>1.5034261499999995</v>
      </c>
      <c r="H65" s="6">
        <f>E65/G65*100-100</f>
        <v>12.409911188520994</v>
      </c>
    </row>
    <row r="66" spans="1:8" ht="12.75">
      <c r="A66" s="3" t="s">
        <v>27</v>
      </c>
      <c r="B66" s="4">
        <v>1086.66</v>
      </c>
      <c r="C66" s="4">
        <v>1034.92</v>
      </c>
      <c r="D66" s="5">
        <v>1255.33</v>
      </c>
      <c r="E66" s="4">
        <v>2.086</v>
      </c>
      <c r="F66" s="6">
        <f>E65/E66*100-100</f>
        <v>-18.98370086289549</v>
      </c>
      <c r="G66" s="7">
        <f>(D66-C66)/100*0.8973</f>
        <v>1.9777389299999988</v>
      </c>
      <c r="H66" s="6">
        <f>E66/G66*100-100</f>
        <v>5.473981846532254</v>
      </c>
    </row>
    <row r="69" spans="1:8" ht="12.75">
      <c r="A69" s="3"/>
      <c r="B69" s="4" t="s">
        <v>8</v>
      </c>
      <c r="C69" s="4" t="s">
        <v>10</v>
      </c>
      <c r="D69" s="4" t="s">
        <v>3</v>
      </c>
      <c r="E69" s="4" t="s">
        <v>0</v>
      </c>
      <c r="F69" s="4" t="s">
        <v>6</v>
      </c>
      <c r="G69" s="4" t="s">
        <v>1</v>
      </c>
      <c r="H69" s="4" t="s">
        <v>6</v>
      </c>
    </row>
    <row r="70" spans="1:8" ht="12.75">
      <c r="A70" s="3"/>
      <c r="B70" s="8" t="s">
        <v>9</v>
      </c>
      <c r="C70" s="8" t="s">
        <v>9</v>
      </c>
      <c r="D70" s="8" t="s">
        <v>4</v>
      </c>
      <c r="E70" s="8"/>
      <c r="F70" s="8" t="s">
        <v>7</v>
      </c>
      <c r="G70" s="8" t="s">
        <v>2</v>
      </c>
      <c r="H70" s="8" t="s">
        <v>7</v>
      </c>
    </row>
    <row r="71" spans="1:8" ht="12.75">
      <c r="A71" s="3"/>
      <c r="B71" s="4"/>
      <c r="C71" s="4"/>
      <c r="D71" s="4"/>
      <c r="E71" s="4"/>
      <c r="F71" s="4"/>
      <c r="G71" s="4"/>
      <c r="H71" s="4"/>
    </row>
    <row r="72" spans="1:8" ht="12.75">
      <c r="A72" s="3" t="s">
        <v>28</v>
      </c>
      <c r="B72" s="4">
        <v>1649.36</v>
      </c>
      <c r="C72" s="4">
        <v>1649.36</v>
      </c>
      <c r="D72" s="5">
        <v>1901.39</v>
      </c>
      <c r="E72" s="4">
        <v>2.554</v>
      </c>
      <c r="F72" s="4"/>
      <c r="G72" s="7">
        <f>(D72-C72)/100*0.8973</f>
        <v>2.261465190000002</v>
      </c>
      <c r="H72" s="6">
        <f>E72/G72*100-100</f>
        <v>12.935631788345049</v>
      </c>
    </row>
    <row r="73" spans="1:8" ht="12.75">
      <c r="A73" s="3" t="s">
        <v>29</v>
      </c>
      <c r="B73" s="4">
        <v>1647.62</v>
      </c>
      <c r="C73" s="4">
        <v>1497.83</v>
      </c>
      <c r="D73" s="5">
        <v>1901.39</v>
      </c>
      <c r="E73" s="4">
        <v>3.813</v>
      </c>
      <c r="F73" s="6">
        <f>E72/E73*100-100</f>
        <v>-33.018620508785745</v>
      </c>
      <c r="G73" s="7">
        <f>(D73-C73)/100*0.8973</f>
        <v>3.6211438800000013</v>
      </c>
      <c r="H73" s="6">
        <f>E73/G73*100-100</f>
        <v>5.298218639133395</v>
      </c>
    </row>
    <row r="74" spans="1:8" ht="12.75">
      <c r="A74" s="3"/>
      <c r="B74" s="4"/>
      <c r="C74" s="4"/>
      <c r="D74" s="5"/>
      <c r="E74" s="4"/>
      <c r="F74" s="4"/>
      <c r="G74" s="7" t="s">
        <v>5</v>
      </c>
      <c r="H74" s="6" t="s">
        <v>5</v>
      </c>
    </row>
    <row r="75" spans="1:8" ht="12.75">
      <c r="A75" s="3" t="s">
        <v>28</v>
      </c>
      <c r="B75" s="4">
        <v>1689.08</v>
      </c>
      <c r="C75" s="4">
        <v>1689.08</v>
      </c>
      <c r="D75" s="5">
        <v>1901.39</v>
      </c>
      <c r="E75" s="4">
        <v>2.195</v>
      </c>
      <c r="F75" s="6" t="s">
        <v>5</v>
      </c>
      <c r="G75" s="7">
        <f>(D75-C75)/100*0.8973</f>
        <v>1.9050576300000015</v>
      </c>
      <c r="H75" s="6">
        <f>E75/G75*100-100</f>
        <v>15.219611492802883</v>
      </c>
    </row>
    <row r="76" spans="1:8" ht="12.75">
      <c r="A76" s="3" t="s">
        <v>29</v>
      </c>
      <c r="B76" s="4">
        <v>1685.09</v>
      </c>
      <c r="C76" s="5">
        <v>1531.9</v>
      </c>
      <c r="D76" s="5">
        <v>1901.39</v>
      </c>
      <c r="E76" s="4">
        <v>3.506</v>
      </c>
      <c r="F76" s="6">
        <f>E75/E76*100-100</f>
        <v>-37.39304050199658</v>
      </c>
      <c r="G76" s="7">
        <f>(D76-C76)/100*0.8973</f>
        <v>3.31543377</v>
      </c>
      <c r="H76" s="6">
        <f>E76/G76*100-100</f>
        <v>5.74785211287751</v>
      </c>
    </row>
    <row r="77" ht="12.75">
      <c r="A77" s="3"/>
    </row>
    <row r="78" spans="1:8" ht="12.75">
      <c r="A78" s="3"/>
      <c r="B78" s="4" t="s">
        <v>8</v>
      </c>
      <c r="C78" s="4" t="s">
        <v>10</v>
      </c>
      <c r="D78" s="4" t="s">
        <v>3</v>
      </c>
      <c r="E78" s="4" t="s">
        <v>0</v>
      </c>
      <c r="F78" s="4" t="s">
        <v>6</v>
      </c>
      <c r="G78" s="4" t="s">
        <v>1</v>
      </c>
      <c r="H78" s="4" t="s">
        <v>6</v>
      </c>
    </row>
    <row r="79" spans="1:8" ht="12.75">
      <c r="A79" s="3"/>
      <c r="B79" s="8" t="s">
        <v>9</v>
      </c>
      <c r="C79" s="8" t="s">
        <v>9</v>
      </c>
      <c r="D79" s="8" t="s">
        <v>4</v>
      </c>
      <c r="E79" s="8"/>
      <c r="F79" s="8" t="s">
        <v>7</v>
      </c>
      <c r="G79" s="8" t="s">
        <v>2</v>
      </c>
      <c r="H79" s="8" t="s">
        <v>7</v>
      </c>
    </row>
    <row r="80" spans="1:8" ht="12.75">
      <c r="A80" s="3"/>
      <c r="B80" s="4"/>
      <c r="C80" s="4"/>
      <c r="D80" s="4"/>
      <c r="E80" s="4"/>
      <c r="F80" s="4"/>
      <c r="G80" s="4"/>
      <c r="H80" s="4"/>
    </row>
    <row r="81" spans="1:8" ht="12.75">
      <c r="A81" s="3" t="s">
        <v>30</v>
      </c>
      <c r="B81" s="4">
        <v>166.42</v>
      </c>
      <c r="C81" s="4">
        <v>166.42</v>
      </c>
      <c r="D81" s="5">
        <v>207.09</v>
      </c>
      <c r="E81" s="4">
        <v>3.809</v>
      </c>
      <c r="F81" s="4"/>
      <c r="G81" s="7">
        <f>(D81-C81)/10*0.8973</f>
        <v>3.649319100000002</v>
      </c>
      <c r="H81" s="6">
        <f>E81/G81*100-100</f>
        <v>4.375635443883169</v>
      </c>
    </row>
    <row r="82" spans="1:8" ht="12.75">
      <c r="A82" s="3" t="s">
        <v>31</v>
      </c>
      <c r="B82" s="4">
        <v>166.05</v>
      </c>
      <c r="C82" s="4">
        <v>150.95</v>
      </c>
      <c r="D82" s="5">
        <v>207.09</v>
      </c>
      <c r="E82" s="4">
        <v>5.119</v>
      </c>
      <c r="F82" s="6">
        <f>E81/E82*100-100</f>
        <v>-25.590935729634694</v>
      </c>
      <c r="G82" s="7">
        <f>(D82-C82)/10*0.8973</f>
        <v>5.037442200000001</v>
      </c>
      <c r="H82" s="6">
        <f>E82/G82*100-100</f>
        <v>1.6190319761881966</v>
      </c>
    </row>
    <row r="83" spans="1:8" ht="12.75">
      <c r="A83" s="3"/>
      <c r="B83" s="4"/>
      <c r="C83" s="4"/>
      <c r="D83" s="5"/>
      <c r="E83" s="4"/>
      <c r="F83" s="4"/>
      <c r="G83" s="7" t="s">
        <v>5</v>
      </c>
      <c r="H83" s="6" t="s">
        <v>5</v>
      </c>
    </row>
    <row r="84" spans="1:8" ht="12.75">
      <c r="A84" s="3" t="s">
        <v>32</v>
      </c>
      <c r="B84" s="4">
        <v>173.14</v>
      </c>
      <c r="C84" s="4">
        <v>173.14</v>
      </c>
      <c r="D84" s="5">
        <v>207.09</v>
      </c>
      <c r="E84" s="7">
        <v>3.21</v>
      </c>
      <c r="F84" s="6" t="s">
        <v>5</v>
      </c>
      <c r="G84" s="7">
        <f>(D84-C84)/10*0.8973</f>
        <v>3.0463335000000016</v>
      </c>
      <c r="H84" s="6">
        <f>E84/G84*100-100</f>
        <v>5.372573291794808</v>
      </c>
    </row>
    <row r="85" spans="1:8" ht="12.75">
      <c r="A85" s="3" t="s">
        <v>33</v>
      </c>
      <c r="B85" s="4">
        <v>172.52</v>
      </c>
      <c r="C85" s="4">
        <v>156.84</v>
      </c>
      <c r="D85" s="5">
        <v>207.09</v>
      </c>
      <c r="E85" s="7">
        <v>4.6</v>
      </c>
      <c r="F85" s="6">
        <f>E84/E85*100-100</f>
        <v>-30.217391304347814</v>
      </c>
      <c r="G85" s="7">
        <f>(D85-C85)/10*0.8973</f>
        <v>4.5089325</v>
      </c>
      <c r="H85" s="6">
        <f>E85/G85*100-100</f>
        <v>2.0197130917351274</v>
      </c>
    </row>
    <row r="87" spans="1:8" ht="12.75">
      <c r="A87" s="3"/>
      <c r="B87" s="4" t="s">
        <v>8</v>
      </c>
      <c r="C87" s="4" t="s">
        <v>10</v>
      </c>
      <c r="D87" s="4" t="s">
        <v>3</v>
      </c>
      <c r="E87" s="4" t="s">
        <v>0</v>
      </c>
      <c r="F87" s="4" t="s">
        <v>6</v>
      </c>
      <c r="G87" s="4" t="s">
        <v>1</v>
      </c>
      <c r="H87" s="4" t="s">
        <v>6</v>
      </c>
    </row>
    <row r="88" spans="1:8" ht="12.75">
      <c r="A88" s="3"/>
      <c r="B88" s="8" t="s">
        <v>9</v>
      </c>
      <c r="C88" s="8" t="s">
        <v>9</v>
      </c>
      <c r="D88" s="8" t="s">
        <v>4</v>
      </c>
      <c r="E88" s="8"/>
      <c r="F88" s="8" t="s">
        <v>7</v>
      </c>
      <c r="G88" s="8" t="s">
        <v>2</v>
      </c>
      <c r="H88" s="8" t="s">
        <v>7</v>
      </c>
    </row>
    <row r="89" spans="1:8" ht="12.75">
      <c r="A89" s="3"/>
      <c r="B89" s="4"/>
      <c r="C89" s="4"/>
      <c r="D89" s="4"/>
      <c r="E89" s="4"/>
      <c r="F89" s="4"/>
      <c r="G89" s="4"/>
      <c r="H89" s="4"/>
    </row>
    <row r="90" spans="1:8" ht="12.75">
      <c r="A90" s="3" t="s">
        <v>34</v>
      </c>
      <c r="B90" s="4">
        <v>309.46</v>
      </c>
      <c r="C90" s="4">
        <v>309.46</v>
      </c>
      <c r="D90" s="5">
        <v>374.19</v>
      </c>
      <c r="E90" s="4">
        <v>6.263</v>
      </c>
      <c r="F90" s="4"/>
      <c r="G90" s="7">
        <f>(D90-C90)/10*0.8973</f>
        <v>5.808222900000001</v>
      </c>
      <c r="H90" s="6">
        <f>E90/G90*100-100</f>
        <v>7.829883732595704</v>
      </c>
    </row>
    <row r="91" spans="1:8" ht="12.75">
      <c r="A91" s="3" t="s">
        <v>35</v>
      </c>
      <c r="B91" s="4">
        <v>306.43</v>
      </c>
      <c r="C91" s="4">
        <v>278.57</v>
      </c>
      <c r="D91" s="5">
        <v>374.19</v>
      </c>
      <c r="E91" s="4">
        <v>8.709</v>
      </c>
      <c r="F91" s="6">
        <f>E90/E91*100-100</f>
        <v>-28.085888161671832</v>
      </c>
      <c r="G91" s="7">
        <f>(D91-C91)/10*0.8973</f>
        <v>8.579982600000001</v>
      </c>
      <c r="H91" s="6">
        <f>E91/G91*100-100</f>
        <v>1.5037023501655966</v>
      </c>
    </row>
    <row r="92" spans="1:8" ht="12.75">
      <c r="A92" s="3"/>
      <c r="B92" s="4"/>
      <c r="C92" s="4"/>
      <c r="D92" s="5"/>
      <c r="E92" s="4"/>
      <c r="F92" s="4"/>
      <c r="G92" s="7" t="s">
        <v>5</v>
      </c>
      <c r="H92" s="6" t="s">
        <v>5</v>
      </c>
    </row>
    <row r="93" spans="1:8" ht="12.75">
      <c r="A93" s="3" t="s">
        <v>34</v>
      </c>
      <c r="B93" s="4">
        <v>330.12</v>
      </c>
      <c r="C93" s="4">
        <v>330.12</v>
      </c>
      <c r="D93" s="5">
        <v>374.19</v>
      </c>
      <c r="E93" s="4">
        <v>4.408</v>
      </c>
      <c r="F93" s="6" t="s">
        <v>5</v>
      </c>
      <c r="G93" s="7">
        <f>(D93-C93)/10*0.8973</f>
        <v>3.9544010999999992</v>
      </c>
      <c r="H93" s="6">
        <f>E93/G93*100-100</f>
        <v>11.47073573290281</v>
      </c>
    </row>
    <row r="94" spans="1:8" ht="12.75">
      <c r="A94" s="3" t="s">
        <v>35</v>
      </c>
      <c r="B94" s="4">
        <v>327.96</v>
      </c>
      <c r="C94" s="4">
        <v>298.14</v>
      </c>
      <c r="D94" s="5">
        <v>374.19</v>
      </c>
      <c r="E94" s="4">
        <v>6.952</v>
      </c>
      <c r="F94" s="6">
        <f>E93/E94*100-100</f>
        <v>-36.593785960874555</v>
      </c>
      <c r="G94" s="7">
        <f>(D94-C94)/10*0.8973</f>
        <v>6.823966500000001</v>
      </c>
      <c r="H94" s="6">
        <f>E94/G94*100-100</f>
        <v>1.876232833206302</v>
      </c>
    </row>
    <row r="95" ht="12.75">
      <c r="A95" s="3"/>
    </row>
    <row r="96" spans="1:8" ht="12.75">
      <c r="A96" s="3"/>
      <c r="B96" s="4" t="s">
        <v>8</v>
      </c>
      <c r="C96" s="4" t="s">
        <v>10</v>
      </c>
      <c r="D96" s="4" t="s">
        <v>3</v>
      </c>
      <c r="E96" s="4" t="s">
        <v>0</v>
      </c>
      <c r="F96" s="4" t="s">
        <v>6</v>
      </c>
      <c r="G96" s="4" t="s">
        <v>1</v>
      </c>
      <c r="H96" s="4" t="s">
        <v>6</v>
      </c>
    </row>
    <row r="97" spans="1:8" ht="12.75">
      <c r="A97" s="3"/>
      <c r="B97" s="8" t="s">
        <v>9</v>
      </c>
      <c r="C97" s="8" t="s">
        <v>9</v>
      </c>
      <c r="D97" s="8" t="s">
        <v>4</v>
      </c>
      <c r="E97" s="8"/>
      <c r="F97" s="8" t="s">
        <v>7</v>
      </c>
      <c r="G97" s="8" t="s">
        <v>2</v>
      </c>
      <c r="H97" s="8" t="s">
        <v>7</v>
      </c>
    </row>
    <row r="98" spans="1:8" ht="12.75">
      <c r="A98" s="3"/>
      <c r="B98" s="4"/>
      <c r="C98" s="4"/>
      <c r="D98" s="4"/>
      <c r="E98" s="4"/>
      <c r="F98" s="4"/>
      <c r="G98" s="4"/>
      <c r="H98" s="4"/>
    </row>
    <row r="99" spans="1:8" ht="12.75">
      <c r="A99" s="3" t="s">
        <v>36</v>
      </c>
      <c r="B99" s="4">
        <v>161.01</v>
      </c>
      <c r="C99" s="4">
        <v>161.01</v>
      </c>
      <c r="D99" s="5">
        <v>191.17</v>
      </c>
      <c r="E99" s="4">
        <v>2.927</v>
      </c>
      <c r="F99" s="4"/>
      <c r="G99" s="7">
        <f>(D99-C99)/10*0.8973</f>
        <v>2.7062567999999994</v>
      </c>
      <c r="H99" s="6">
        <f>E99/G99*100-100</f>
        <v>8.156772114161555</v>
      </c>
    </row>
    <row r="100" spans="1:8" ht="12.75">
      <c r="A100" s="3" t="s">
        <v>37</v>
      </c>
      <c r="B100" s="4">
        <v>159.19</v>
      </c>
      <c r="C100" s="4">
        <v>148.78</v>
      </c>
      <c r="D100" s="5">
        <v>191.17</v>
      </c>
      <c r="E100" s="4">
        <v>3.793</v>
      </c>
      <c r="F100" s="6">
        <f>E99/E100*100-100</f>
        <v>-22.831531769048254</v>
      </c>
      <c r="G100" s="7">
        <f>(D100-C100)/10*0.8973</f>
        <v>3.803654699999999</v>
      </c>
      <c r="H100" s="6">
        <f>E100/G100*100-100</f>
        <v>-0.2801174354759155</v>
      </c>
    </row>
    <row r="101" spans="1:8" ht="12.75">
      <c r="A101" s="3"/>
      <c r="B101" s="4"/>
      <c r="C101" s="4"/>
      <c r="D101" s="5"/>
      <c r="E101" s="4"/>
      <c r="F101" s="4"/>
      <c r="G101" s="7" t="s">
        <v>5</v>
      </c>
      <c r="H101" s="6" t="s">
        <v>5</v>
      </c>
    </row>
    <row r="102" spans="1:8" ht="12.75">
      <c r="A102" s="3" t="s">
        <v>36</v>
      </c>
      <c r="B102" s="4">
        <v>176.61</v>
      </c>
      <c r="C102" s="4">
        <v>176.61</v>
      </c>
      <c r="D102" s="5">
        <v>191.17</v>
      </c>
      <c r="E102" s="4">
        <v>1.496</v>
      </c>
      <c r="F102" s="6" t="s">
        <v>5</v>
      </c>
      <c r="G102" s="7">
        <f>(D102-C102)/10*0.8973</f>
        <v>1.3064687999999975</v>
      </c>
      <c r="H102" s="6">
        <f>E102/G102*100-100</f>
        <v>14.507135570325346</v>
      </c>
    </row>
    <row r="103" spans="1:8" ht="12.75">
      <c r="A103" s="3" t="s">
        <v>37</v>
      </c>
      <c r="B103" s="4">
        <v>175.99</v>
      </c>
      <c r="C103" s="4">
        <v>164.48</v>
      </c>
      <c r="D103" s="5">
        <v>191.17</v>
      </c>
      <c r="E103" s="4">
        <v>2.385</v>
      </c>
      <c r="F103" s="6">
        <f>E102/E103*100-100</f>
        <v>-37.274633123689725</v>
      </c>
      <c r="G103" s="7">
        <f>(D103-C103)/10*0.8973</f>
        <v>2.3948936999999995</v>
      </c>
      <c r="H103" s="6">
        <f>E103/G103*100-100</f>
        <v>-0.4131164569015908</v>
      </c>
    </row>
    <row r="105" spans="1:8" ht="12.75">
      <c r="A105" s="3"/>
      <c r="B105" s="4" t="s">
        <v>8</v>
      </c>
      <c r="C105" s="4" t="s">
        <v>10</v>
      </c>
      <c r="D105" s="4" t="s">
        <v>3</v>
      </c>
      <c r="E105" s="4" t="s">
        <v>0</v>
      </c>
      <c r="F105" s="4" t="s">
        <v>6</v>
      </c>
      <c r="G105" s="4" t="s">
        <v>1</v>
      </c>
      <c r="H105" s="4" t="s">
        <v>6</v>
      </c>
    </row>
    <row r="106" spans="1:8" ht="12.75">
      <c r="A106" s="3"/>
      <c r="B106" s="8" t="s">
        <v>9</v>
      </c>
      <c r="C106" s="8" t="s">
        <v>9</v>
      </c>
      <c r="D106" s="8" t="s">
        <v>4</v>
      </c>
      <c r="E106" s="8"/>
      <c r="F106" s="8" t="s">
        <v>7</v>
      </c>
      <c r="G106" s="8" t="s">
        <v>2</v>
      </c>
      <c r="H106" s="8" t="s">
        <v>7</v>
      </c>
    </row>
    <row r="107" spans="1:8" ht="12.75">
      <c r="A107" s="3"/>
      <c r="B107" s="4"/>
      <c r="C107" s="4"/>
      <c r="D107" s="4"/>
      <c r="E107" s="4"/>
      <c r="F107" s="4"/>
      <c r="G107" s="4"/>
      <c r="H107" s="4"/>
    </row>
    <row r="108" spans="1:8" ht="12.75">
      <c r="A108" s="3" t="s">
        <v>38</v>
      </c>
      <c r="B108" s="4">
        <v>64.61</v>
      </c>
      <c r="C108" s="4">
        <v>64.61</v>
      </c>
      <c r="D108" s="5">
        <v>76.42</v>
      </c>
      <c r="E108" s="4">
        <v>1.121</v>
      </c>
      <c r="F108" s="4"/>
      <c r="G108" s="7">
        <f>(D108-C108)/10*0.8973</f>
        <v>1.0597113000000002</v>
      </c>
      <c r="H108" s="6">
        <f>E108/G108*100-100</f>
        <v>5.783528023151192</v>
      </c>
    </row>
    <row r="109" spans="1:8" ht="12.75">
      <c r="A109" s="3" t="s">
        <v>39</v>
      </c>
      <c r="B109" s="5">
        <v>64.2</v>
      </c>
      <c r="C109" s="4">
        <v>58.36</v>
      </c>
      <c r="D109" s="5">
        <v>76.42</v>
      </c>
      <c r="E109" s="4">
        <v>1.643</v>
      </c>
      <c r="F109" s="6">
        <f>E108/E109*100-100</f>
        <v>-31.7711503347535</v>
      </c>
      <c r="G109" s="7">
        <f>(D109-C109)/10*0.8973</f>
        <v>1.6205238000000002</v>
      </c>
      <c r="H109" s="6">
        <f>E109/G109*100-100</f>
        <v>1.3869712990330498</v>
      </c>
    </row>
    <row r="110" spans="1:8" ht="12.75">
      <c r="A110" s="3"/>
      <c r="B110" s="4"/>
      <c r="C110" s="4"/>
      <c r="D110" s="5"/>
      <c r="E110" s="4"/>
      <c r="F110" s="4"/>
      <c r="G110" s="7" t="s">
        <v>5</v>
      </c>
      <c r="H110" s="6" t="s">
        <v>5</v>
      </c>
    </row>
    <row r="111" spans="1:8" ht="12.75">
      <c r="A111" s="3" t="s">
        <v>38</v>
      </c>
      <c r="B111" s="4">
        <v>70.37</v>
      </c>
      <c r="C111" s="4">
        <v>70.37</v>
      </c>
      <c r="D111" s="5">
        <v>76.42</v>
      </c>
      <c r="E111" s="4">
        <v>0.594</v>
      </c>
      <c r="F111" s="6" t="s">
        <v>5</v>
      </c>
      <c r="G111" s="7">
        <f>(D111-C111)/10*0.8973</f>
        <v>0.5428664999999998</v>
      </c>
      <c r="H111" s="6">
        <f>E111/G111*100-100</f>
        <v>9.419166590681158</v>
      </c>
    </row>
    <row r="112" spans="1:8" ht="12.75">
      <c r="A112" s="3" t="s">
        <v>39</v>
      </c>
      <c r="B112" s="4">
        <v>70.72</v>
      </c>
      <c r="C112" s="5">
        <v>64.3</v>
      </c>
      <c r="D112" s="5">
        <v>76.42</v>
      </c>
      <c r="E112" s="4">
        <v>1.109</v>
      </c>
      <c r="F112" s="6">
        <f>E111/E112*100-100</f>
        <v>-46.43823264201984</v>
      </c>
      <c r="G112" s="7">
        <f>(D112-C112)/10*0.8973</f>
        <v>1.0875276000000003</v>
      </c>
      <c r="H112" s="6">
        <f>E112/G112*100-100</f>
        <v>1.9744234537127738</v>
      </c>
    </row>
    <row r="114" spans="1:8" ht="12.75">
      <c r="A114" s="3"/>
      <c r="B114" s="4"/>
      <c r="C114" s="4"/>
      <c r="D114" s="4"/>
      <c r="E114" s="4"/>
      <c r="F114" s="4"/>
      <c r="G114" s="4"/>
      <c r="H114" s="4"/>
    </row>
    <row r="115" spans="1:8" ht="12.75">
      <c r="A115" s="3"/>
      <c r="B115" s="4"/>
      <c r="C115" s="4"/>
      <c r="D115" s="4"/>
      <c r="E115" s="4"/>
      <c r="F115" s="4"/>
      <c r="G115" s="4"/>
      <c r="H115" s="4"/>
    </row>
    <row r="116" spans="1:8" ht="12.75">
      <c r="A116" s="3"/>
      <c r="B116" s="4"/>
      <c r="C116" s="4"/>
      <c r="D116" s="4"/>
      <c r="E116" s="4"/>
      <c r="F116" s="4"/>
      <c r="G116" s="4"/>
      <c r="H116" s="4"/>
    </row>
    <row r="117" spans="1:8" ht="12.75">
      <c r="A117" s="3"/>
      <c r="B117" s="4"/>
      <c r="C117" s="4"/>
      <c r="D117" s="5"/>
      <c r="E117" s="4"/>
      <c r="F117" s="4"/>
      <c r="G117" s="4"/>
      <c r="H117" s="6"/>
    </row>
    <row r="118" spans="1:8" ht="12.75">
      <c r="A118" s="3"/>
      <c r="B118" s="4"/>
      <c r="C118" s="4"/>
      <c r="D118" s="5"/>
      <c r="E118" s="4"/>
      <c r="F118" s="6"/>
      <c r="G118" s="4"/>
      <c r="H118" s="6"/>
    </row>
    <row r="119" spans="1:8" ht="12.75">
      <c r="A119" s="3"/>
      <c r="B119" s="4"/>
      <c r="C119" s="4"/>
      <c r="D119" s="5"/>
      <c r="E119" s="4"/>
      <c r="F119" s="4"/>
      <c r="G119" s="4"/>
      <c r="H119" s="6"/>
    </row>
    <row r="120" spans="1:8" ht="12.75">
      <c r="A120" s="3"/>
      <c r="B120" s="4"/>
      <c r="C120" s="4"/>
      <c r="D120" s="5"/>
      <c r="E120" s="4"/>
      <c r="F120" s="6"/>
      <c r="G120" s="4"/>
      <c r="H120" s="6"/>
    </row>
    <row r="121" spans="1:8" ht="12.75">
      <c r="A121" s="3"/>
      <c r="B121" s="4"/>
      <c r="C121" s="4"/>
      <c r="D121" s="5"/>
      <c r="E121" s="4"/>
      <c r="F121" s="6"/>
      <c r="G121" s="4"/>
      <c r="H121" s="6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2019-04-25T10:22:03Z</cp:lastPrinted>
  <dcterms:created xsi:type="dcterms:W3CDTF">2019-04-23T09:15:40Z</dcterms:created>
  <dcterms:modified xsi:type="dcterms:W3CDTF">2019-04-25T12:03:53Z</dcterms:modified>
  <cp:category/>
  <cp:version/>
  <cp:contentType/>
  <cp:contentStatus/>
</cp:coreProperties>
</file>